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8\1 výzva\"/>
    </mc:Choice>
  </mc:AlternateContent>
  <xr:revisionPtr revIDLastSave="0" documentId="13_ncr:1_{DB660543-6EDD-4AB7-AF46-705FA30621F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P8" i="1"/>
  <c r="T7" i="1"/>
  <c r="P7" i="1"/>
  <c r="Q11" i="1" s="1"/>
  <c r="T8" i="1" l="1"/>
  <c r="S7" i="1"/>
  <c r="R11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<sst xmlns="http://schemas.openxmlformats.org/spreadsheetml/2006/main" count="47" uniqueCount="44">
  <si>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</si>
  <si>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</si>
  <si>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</si>
  <si>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</si>
  <si>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</si>
  <si>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</si>
  <si>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</si>
  <si>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</si>
  <si>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</si>
  <si>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</si>
  <si>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</si>
  <si>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</si>
  <si>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</si>
  <si>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</si>
  <si>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</si>
  <si>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</si>
  <si>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</si>
  <si>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</si>
  <si>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</si>
  <si>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</si>
  <si>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</si>
  <si>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</si>
  <si>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</si>
  <si>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</si>
  <si>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</si>
  <si>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</si>
  <si>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</si>
  <si>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</si>
  <si>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</si>
  <si>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</si>
  <si>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</si>
  <si>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</si>
  <si>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</si>
  <si>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DIGIFLEX - Digitalizace a rozvoj flexibilních forem vzdělávání na Západočeské univerzitě v Plzni.</t>
  </si>
  <si>
    <t>Záruka na zboží min. 60 měsíců u zákazníka.</t>
  </si>
  <si>
    <t>Ing. Petr Pfauser, 
Tel.: 37763 6717</t>
  </si>
  <si>
    <t>Univerzitní 28, 
31 00 Plzeň,
Fakulta designu a umění Ladislava Sutnara - Děkanát,
místnost LS 230</t>
  </si>
  <si>
    <t>Termín dodání</t>
  </si>
  <si>
    <t>do 30.09.2022</t>
  </si>
  <si>
    <t>Výkonný notebook min. 15,6" včetně tašky a myši</t>
  </si>
  <si>
    <r>
      <t xml:space="preserve">Procesor s výkonem minimálně 11 000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http://www.cpubenchmark.net/high_end_cpus.html.</t>
    </r>
    <r>
      <rPr>
        <sz val="11"/>
        <color theme="1"/>
        <rFont val="Calibri"/>
        <family val="2"/>
        <charset val="238"/>
        <scheme val="minor"/>
      </rPr>
      <t xml:space="preserve"> 
Paměť: min. 16GB DDR4 3200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 
</t>
    </r>
    <r>
      <rPr>
        <sz val="11"/>
        <color theme="1"/>
        <rFont val="Calibri"/>
        <family val="2"/>
        <charset val="238"/>
        <scheme val="minor"/>
      </rPr>
      <t xml:space="preserve">HD IR Webkamera, integrovaný mikrofon.
Baterie s prodlouženou dobou výdrže (vícečlánková) s min. 3 letou záruční dobou.
Česká podsvícená klávesnice včetně numerické části, odolná proti polití.
Pevný disk min. 1TB NVME SSD.
Display antireflexní min. 15,6" LED s rozlišením Full HD (1 920 x 1 080) min. 400 Nits.
Wifi min. 6 ax, Bluetooth.
Min. 2x USB-C s thundebolt, min. 2x USB 3.1, min. 1x HDMI konektor.
Integrovaná čtečka identifikačních karet (smart card), integrovaná čtečka otisku prstů.
OS: Windows 10 Pro 64bit - OS Windows požadujeme z důvodu kompatibility s interními aplikacemi ZČU (Stag, Magion,...).
Max. hmotnost notebooku 1,75 kg.
Kovové šasi.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Včetně tašky</t>
    </r>
    <r>
      <rPr>
        <sz val="11"/>
        <color theme="1"/>
        <rFont val="Calibri"/>
        <family val="2"/>
        <charset val="238"/>
        <scheme val="minor"/>
      </rPr>
      <t xml:space="preserve"> na přenos notebooku: velká uzamykatelná polstrovaná kapsa na notebook + několik vnitřních kapes + kapsa na RFID, hmotnost max. 740g, preferujeme černou barvu.
</t>
    </r>
    <r>
      <rPr>
        <b/>
        <sz val="11"/>
        <color theme="1"/>
        <rFont val="Calibri"/>
        <family val="2"/>
        <charset val="238"/>
        <scheme val="minor"/>
      </rPr>
      <t xml:space="preserve">Včetně bezdrátové optické myši </t>
    </r>
    <r>
      <rPr>
        <sz val="11"/>
        <color theme="1"/>
        <rFont val="Calibri"/>
        <family val="2"/>
        <charset val="238"/>
        <scheme val="minor"/>
      </rPr>
      <t>s rozlišením min. 1000DPI, min. 3 tlačítka, tichá, preferujeme černou barvu myši.</t>
    </r>
  </si>
  <si>
    <t>LCD monitor min. 27"</t>
  </si>
  <si>
    <t>Antireflexní min. 27" LCD monitor, rozlišení min. FULL HD 1920x1080.
Poměr stran 16:9.
Odezva max. 5 ms.
Jas min. 250 cd/m2.
Kontrast min. 1000:1.
Porty: min. 1x DisplayPort 1.2, min. 1x HDMI 1.4, min. 1xVGA, min. 4xUSB 3.2.
Nastavitelná výška, filtr modrého světla, Pivot.
Záruka min. 5 let s opravou následující pracovní den.
Preferujeme černo stříbrnou barvu.</t>
  </si>
  <si>
    <t xml:space="preserve">Příloha č. 2 Kupní smlouvy - technická specifikace
Výpočetní technika (III.) 028 - 2022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</si>
</sst>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6" borderId="16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14" fontId="7" fillId="3" borderId="17" xfId="0" applyNumberFormat="1" applyFont="1" applyFill="1" applyBorder="1" applyAlignment="1">
      <alignment horizontal="center" vertical="center" wrapText="1"/>
    </xf>
    <xf numFmtId="14" fontId="7" fillId="3" borderId="12" xfId="0" applyNumberFormat="1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5" zoomScaleNormal="55" workbookViewId="0">
      <selection activeCell="G7" sqref="G7: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72" t="s">
        <v>43</v>
      </c>
      <c r="C1" s="73"/>
      <c r="D1" s="7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37</v>
      </c>
      <c r="P6" s="41" t="s">
        <v>21</v>
      </c>
      <c r="Q6" s="39" t="s">
        <v>5</v>
      </c>
      <c r="R6" s="43" t="s">
        <v>6</v>
      </c>
      <c r="S6" s="68" t="s">
        <v>7</v>
      </c>
      <c r="T6" s="68" t="s">
        <v>8</v>
      </c>
      <c r="U6" s="41" t="s">
        <v>22</v>
      </c>
      <c r="V6" s="41" t="s">
        <v>23</v>
      </c>
    </row>
    <row r="7" spans="1:22" ht="342" customHeight="1" thickTop="1" x14ac:dyDescent="0.25">
      <c r="A7" s="20"/>
      <c r="B7" s="48">
        <v>1</v>
      </c>
      <c r="C7" s="49" t="s">
        <v>39</v>
      </c>
      <c r="D7" s="50">
        <v>4</v>
      </c>
      <c r="E7" s="51" t="s">
        <v>25</v>
      </c>
      <c r="F7" s="67" t="s">
        <v>40</v>
      </c>
      <c r="G7" s="97"/>
      <c r="H7" s="98"/>
      <c r="I7" s="76" t="s">
        <v>32</v>
      </c>
      <c r="J7" s="78" t="s">
        <v>30</v>
      </c>
      <c r="K7" s="80" t="s">
        <v>33</v>
      </c>
      <c r="L7" s="52" t="s">
        <v>34</v>
      </c>
      <c r="M7" s="91" t="s">
        <v>35</v>
      </c>
      <c r="N7" s="70" t="s">
        <v>36</v>
      </c>
      <c r="O7" s="93" t="s">
        <v>38</v>
      </c>
      <c r="P7" s="53">
        <f>D7*Q7</f>
        <v>155600</v>
      </c>
      <c r="Q7" s="54">
        <v>38900</v>
      </c>
      <c r="R7" s="101"/>
      <c r="S7" s="55">
        <f>D7*R7</f>
        <v>0</v>
      </c>
      <c r="T7" s="56" t="str">
        <f t="shared" ref="T7" si="0">IF(ISNUMBER(R7), IF(R7&gt;Q7,"NEVYHOVUJE","VYHOVUJE")," ")</f>
        <v xml:space="preserve"> </v>
      </c>
      <c r="U7" s="95"/>
      <c r="V7" s="51" t="s">
        <v>11</v>
      </c>
    </row>
    <row r="8" spans="1:22" ht="181.5" customHeight="1" thickBot="1" x14ac:dyDescent="0.3">
      <c r="A8" s="20"/>
      <c r="B8" s="57">
        <v>2</v>
      </c>
      <c r="C8" s="58" t="s">
        <v>41</v>
      </c>
      <c r="D8" s="59">
        <v>1</v>
      </c>
      <c r="E8" s="60" t="s">
        <v>25</v>
      </c>
      <c r="F8" s="66" t="s">
        <v>42</v>
      </c>
      <c r="G8" s="99"/>
      <c r="H8" s="100"/>
      <c r="I8" s="77"/>
      <c r="J8" s="79"/>
      <c r="K8" s="81"/>
      <c r="L8" s="61" t="s">
        <v>34</v>
      </c>
      <c r="M8" s="92"/>
      <c r="N8" s="71"/>
      <c r="O8" s="94"/>
      <c r="P8" s="62">
        <f>D8*Q8</f>
        <v>5800</v>
      </c>
      <c r="Q8" s="63">
        <v>5800</v>
      </c>
      <c r="R8" s="102"/>
      <c r="S8" s="64">
        <f>D8*R8</f>
        <v>0</v>
      </c>
      <c r="T8" s="65" t="str">
        <f t="shared" ref="T8" si="1">IF(ISNUMBER(R8), IF(R8&gt;Q8,"NEVYHOVUJE","VYHOVUJE")," ")</f>
        <v xml:space="preserve"> </v>
      </c>
      <c r="U8" s="96"/>
      <c r="V8" s="60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9" t="s">
        <v>29</v>
      </c>
      <c r="C10" s="89"/>
      <c r="D10" s="89"/>
      <c r="E10" s="89"/>
      <c r="F10" s="89"/>
      <c r="G10" s="89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6" t="s">
        <v>10</v>
      </c>
      <c r="S10" s="87"/>
      <c r="T10" s="88"/>
      <c r="U10" s="24"/>
      <c r="V10" s="25"/>
    </row>
    <row r="11" spans="1:22" ht="50.45" customHeight="1" thickTop="1" thickBot="1" x14ac:dyDescent="0.3">
      <c r="B11" s="90" t="s">
        <v>27</v>
      </c>
      <c r="C11" s="90"/>
      <c r="D11" s="90"/>
      <c r="E11" s="90"/>
      <c r="F11" s="90"/>
      <c r="G11" s="90"/>
      <c r="H11" s="90"/>
      <c r="I11" s="26"/>
      <c r="L11" s="9"/>
      <c r="M11" s="9"/>
      <c r="N11" s="9"/>
      <c r="O11" s="27"/>
      <c r="P11" s="27"/>
      <c r="Q11" s="28">
        <f>SUM(P7:P8)</f>
        <v>161400</v>
      </c>
      <c r="R11" s="83">
        <f>SUM(S7:S8)</f>
        <v>0</v>
      </c>
      <c r="S11" s="84"/>
      <c r="T11" s="85"/>
    </row>
    <row r="12" spans="1:22" ht="15.75" thickTop="1" x14ac:dyDescent="0.25">
      <c r="B12" s="82" t="s">
        <v>28</v>
      </c>
      <c r="C12" s="82"/>
      <c r="D12" s="82"/>
      <c r="E12" s="82"/>
      <c r="F12" s="82"/>
      <c r="G12" s="82"/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H2XHuNgG6XSRXR148pqdqRk7uqFSDXoUmO7LQdMjHOKVU7NKztOxVZ010KM4Xj3BiBooymEjPz6Zby9ruu5uFA==" saltValue="rXdFJ/dRE5VnKZ9aykWQ2w==" spinCount="100000" sheet="1" objects="1" scenarios="1"/>
  <mergeCells count="14">
    <mergeCell ref="M7:M8"/>
    <mergeCell ref="N7:N8"/>
    <mergeCell ref="O7:O8"/>
    <mergeCell ref="U7:U8"/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K7:K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2022-03-21T11:26:02Z</cp:lastPrinted>
  <dcterms:created xsi:type="dcterms:W3CDTF">2014-03-05T12:43:32Z</dcterms:created>
  <dcterms:modified xsi:type="dcterms:W3CDTF">2022-03-21T12:33:15Z</dcterms:modified>
</cp:coreProperties>
</file>